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0"/>
  </bookViews>
  <sheets>
    <sheet name="osmoseur" sheetId="1" r:id="rId1"/>
  </sheets>
  <calcPr calcId="114210"/>
</workbook>
</file>

<file path=xl/calcChain.xml><?xml version="1.0" encoding="utf-8"?>
<calcChain xmlns="http://schemas.openxmlformats.org/spreadsheetml/2006/main">
  <c r="E22" i="1"/>
  <c r="C22"/>
  <c r="C27"/>
  <c r="C21"/>
  <c r="E21"/>
  <c r="E23"/>
  <c r="E24"/>
  <c r="E25"/>
  <c r="E27"/>
  <c r="C23"/>
  <c r="C24"/>
  <c r="C20"/>
</calcChain>
</file>

<file path=xl/comments1.xml><?xml version="1.0" encoding="utf-8"?>
<comments xmlns="http://schemas.openxmlformats.org/spreadsheetml/2006/main">
  <authors>
    <author>Auteur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Nombre d'années d'usage de la membrane avant remplacement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Volume d'eau traitable pour un pre ou post filtre</t>
        </r>
      </text>
    </comment>
  </commentList>
</comments>
</file>

<file path=xl/sharedStrings.xml><?xml version="1.0" encoding="utf-8"?>
<sst xmlns="http://schemas.openxmlformats.org/spreadsheetml/2006/main" count="35" uniqueCount="24">
  <si>
    <t>Coût</t>
  </si>
  <si>
    <t>Années</t>
  </si>
  <si>
    <t>Eau du robinet</t>
  </si>
  <si>
    <t>Eau osmosée</t>
  </si>
  <si>
    <t>Rendement osmoseur</t>
  </si>
  <si>
    <t>l</t>
  </si>
  <si>
    <t>/l</t>
  </si>
  <si>
    <t>Membrane osmoseur</t>
  </si>
  <si>
    <t>Osmoseur</t>
  </si>
  <si>
    <t>ans)</t>
  </si>
  <si>
    <t>Volume</t>
  </si>
  <si>
    <t>1 pré-filtre à particule</t>
  </si>
  <si>
    <t>1 pré-filtre à charbon</t>
  </si>
  <si>
    <t>Pré-filtre à particule (nombre)</t>
  </si>
  <si>
    <t>Pré-filtre à charbon (nombre)</t>
  </si>
  <si>
    <t>Paramètres</t>
  </si>
  <si>
    <t>Résultats</t>
  </si>
  <si>
    <t>Pré &amp; post filtration</t>
  </si>
  <si>
    <t>Alimentation</t>
  </si>
  <si>
    <t>Production d'eau osmosée hebdomadaire</t>
  </si>
  <si>
    <t>COUT annuel</t>
  </si>
  <si>
    <r>
      <t xml:space="preserve">TOTAUX par an </t>
    </r>
    <r>
      <rPr>
        <b/>
        <sz val="10"/>
        <rFont val="Calibri"/>
        <family val="2"/>
      </rPr>
      <t xml:space="preserve">        (moyenne sur</t>
    </r>
  </si>
  <si>
    <t>Eau osmosée pour arrosage</t>
  </si>
  <si>
    <t>france-orchidees.org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</si>
</sst>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\ &quot;€&quot;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164" fontId="5" fillId="2" borderId="12" xfId="0" applyNumberFormat="1" applyFont="1" applyFill="1" applyBorder="1"/>
    <xf numFmtId="165" fontId="5" fillId="2" borderId="12" xfId="0" applyNumberFormat="1" applyFont="1" applyFill="1" applyBorder="1"/>
    <xf numFmtId="0" fontId="5" fillId="2" borderId="13" xfId="0" quotePrefix="1" applyFont="1" applyFill="1" applyBorder="1"/>
    <xf numFmtId="0" fontId="6" fillId="0" borderId="12" xfId="0" applyFont="1" applyBorder="1"/>
    <xf numFmtId="2" fontId="5" fillId="0" borderId="14" xfId="0" applyNumberFormat="1" applyFont="1" applyBorder="1"/>
    <xf numFmtId="0" fontId="6" fillId="0" borderId="15" xfId="0" applyFont="1" applyBorder="1"/>
    <xf numFmtId="164" fontId="5" fillId="0" borderId="12" xfId="0" applyNumberFormat="1" applyFont="1" applyBorder="1"/>
    <xf numFmtId="9" fontId="5" fillId="0" borderId="14" xfId="0" applyNumberFormat="1" applyFont="1" applyBorder="1"/>
    <xf numFmtId="164" fontId="6" fillId="0" borderId="12" xfId="0" applyNumberFormat="1" applyFont="1" applyBorder="1"/>
    <xf numFmtId="0" fontId="6" fillId="0" borderId="4" xfId="0" applyFont="1" applyBorder="1"/>
    <xf numFmtId="0" fontId="6" fillId="0" borderId="12" xfId="0" quotePrefix="1" applyFont="1" applyBorder="1"/>
    <xf numFmtId="3" fontId="5" fillId="0" borderId="14" xfId="0" applyNumberFormat="1" applyFont="1" applyBorder="1"/>
    <xf numFmtId="3" fontId="6" fillId="0" borderId="4" xfId="0" applyNumberFormat="1" applyFont="1" applyBorder="1"/>
    <xf numFmtId="164" fontId="6" fillId="0" borderId="4" xfId="0" applyNumberFormat="1" applyFont="1" applyBorder="1"/>
    <xf numFmtId="0" fontId="5" fillId="0" borderId="14" xfId="0" applyFont="1" applyBorder="1"/>
    <xf numFmtId="2" fontId="7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/>
    <xf numFmtId="2" fontId="7" fillId="2" borderId="12" xfId="0" applyNumberFormat="1" applyFont="1" applyFill="1" applyBorder="1"/>
    <xf numFmtId="0" fontId="6" fillId="3" borderId="12" xfId="0" applyFont="1" applyFill="1" applyBorder="1"/>
    <xf numFmtId="3" fontId="6" fillId="3" borderId="16" xfId="0" applyNumberFormat="1" applyFont="1" applyFill="1" applyBorder="1"/>
    <xf numFmtId="0" fontId="6" fillId="3" borderId="17" xfId="0" applyNumberFormat="1" applyFont="1" applyFill="1" applyBorder="1"/>
    <xf numFmtId="164" fontId="6" fillId="3" borderId="12" xfId="0" applyNumberFormat="1" applyFont="1" applyFill="1" applyBorder="1"/>
    <xf numFmtId="4" fontId="6" fillId="3" borderId="16" xfId="0" applyNumberFormat="1" applyFont="1" applyFill="1" applyBorder="1"/>
    <xf numFmtId="0" fontId="6" fillId="3" borderId="17" xfId="0" applyFont="1" applyFill="1" applyBorder="1"/>
    <xf numFmtId="0" fontId="5" fillId="0" borderId="12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6" fillId="3" borderId="0" xfId="0" applyFont="1" applyFill="1"/>
    <xf numFmtId="3" fontId="6" fillId="0" borderId="14" xfId="0" applyNumberFormat="1" applyFont="1" applyFill="1" applyBorder="1"/>
    <xf numFmtId="3" fontId="6" fillId="0" borderId="15" xfId="0" applyNumberFormat="1" applyFont="1" applyFill="1" applyBorder="1"/>
    <xf numFmtId="0" fontId="6" fillId="0" borderId="18" xfId="0" applyFont="1" applyBorder="1"/>
    <xf numFmtId="0" fontId="5" fillId="0" borderId="19" xfId="0" applyFont="1" applyBorder="1"/>
    <xf numFmtId="0" fontId="6" fillId="0" borderId="19" xfId="0" applyFont="1" applyBorder="1"/>
    <xf numFmtId="0" fontId="8" fillId="2" borderId="0" xfId="0" applyFont="1" applyFill="1"/>
    <xf numFmtId="0" fontId="0" fillId="0" borderId="9" xfId="0" applyBorder="1"/>
    <xf numFmtId="0" fontId="6" fillId="0" borderId="10" xfId="0" applyFont="1" applyBorder="1"/>
    <xf numFmtId="0" fontId="0" fillId="0" borderId="6" xfId="0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3" zoomScale="115" zoomScaleNormal="85" workbookViewId="0">
      <selection activeCell="H20" sqref="H20"/>
    </sheetView>
  </sheetViews>
  <sheetFormatPr baseColWidth="10" defaultColWidth="9.15625" defaultRowHeight="14.4"/>
  <cols>
    <col min="1" max="1" width="2.578125" customWidth="1"/>
    <col min="2" max="2" width="34.15625" customWidth="1"/>
    <col min="3" max="3" width="8.578125" customWidth="1"/>
    <col min="4" max="4" width="1.1015625" customWidth="1"/>
    <col min="5" max="5" width="8.578125" customWidth="1"/>
    <col min="6" max="6" width="2.578125" customWidth="1"/>
    <col min="7" max="7" width="2.734375" customWidth="1"/>
  </cols>
  <sheetData>
    <row r="1" spans="1:7">
      <c r="A1" s="5"/>
      <c r="B1" s="5"/>
      <c r="C1" s="5"/>
      <c r="D1" s="5"/>
      <c r="E1" s="5"/>
      <c r="F1" s="5"/>
      <c r="G1" s="5"/>
    </row>
    <row r="2" spans="1:7" ht="18.3">
      <c r="A2" s="5"/>
      <c r="B2" s="48" t="s">
        <v>23</v>
      </c>
      <c r="C2" s="12"/>
      <c r="D2" s="12"/>
      <c r="E2" s="12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 ht="15.6">
      <c r="A4" s="9"/>
      <c r="B4" s="9" t="s">
        <v>15</v>
      </c>
      <c r="C4" s="4"/>
      <c r="D4" s="4"/>
      <c r="E4" s="4"/>
      <c r="F4" s="10"/>
      <c r="G4" s="11"/>
    </row>
    <row r="5" spans="1:7">
      <c r="A5" s="1"/>
      <c r="B5" s="13" t="s">
        <v>8</v>
      </c>
      <c r="C5" s="14" t="s">
        <v>1</v>
      </c>
      <c r="D5" s="14"/>
      <c r="E5" s="14" t="s">
        <v>0</v>
      </c>
      <c r="F5" s="1"/>
      <c r="G5" s="2"/>
    </row>
    <row r="6" spans="1:7">
      <c r="A6" s="1"/>
      <c r="B6" s="18" t="s">
        <v>7</v>
      </c>
      <c r="C6" s="19">
        <v>5</v>
      </c>
      <c r="D6" s="20"/>
      <c r="E6" s="21">
        <v>45</v>
      </c>
      <c r="F6" s="1"/>
      <c r="G6" s="2"/>
    </row>
    <row r="7" spans="1:7">
      <c r="A7" s="1"/>
      <c r="B7" s="18" t="s">
        <v>4</v>
      </c>
      <c r="C7" s="22">
        <v>0.33</v>
      </c>
      <c r="D7" s="20"/>
      <c r="E7" s="23"/>
      <c r="F7" s="1"/>
      <c r="G7" s="2"/>
    </row>
    <row r="8" spans="1:7" ht="7" customHeight="1">
      <c r="A8" s="7"/>
      <c r="B8" s="24"/>
      <c r="C8" s="24"/>
      <c r="D8" s="24"/>
      <c r="E8" s="24"/>
      <c r="F8" s="5"/>
      <c r="G8" s="2"/>
    </row>
    <row r="9" spans="1:7">
      <c r="A9" s="1"/>
      <c r="B9" s="13" t="s">
        <v>17</v>
      </c>
      <c r="C9" s="14" t="s">
        <v>10</v>
      </c>
      <c r="D9" s="14"/>
      <c r="E9" s="14" t="s">
        <v>0</v>
      </c>
      <c r="F9" s="1"/>
      <c r="G9" s="2"/>
    </row>
    <row r="10" spans="1:7">
      <c r="A10" s="1"/>
      <c r="B10" s="25" t="s">
        <v>11</v>
      </c>
      <c r="C10" s="26">
        <v>6000</v>
      </c>
      <c r="D10" s="20" t="s">
        <v>5</v>
      </c>
      <c r="E10" s="21">
        <v>8</v>
      </c>
      <c r="F10" s="1"/>
      <c r="G10" s="2"/>
    </row>
    <row r="11" spans="1:7">
      <c r="A11" s="1"/>
      <c r="B11" s="25" t="s">
        <v>12</v>
      </c>
      <c r="C11" s="26">
        <v>5800</v>
      </c>
      <c r="D11" s="20" t="s">
        <v>5</v>
      </c>
      <c r="E11" s="21">
        <v>8</v>
      </c>
      <c r="F11" s="1"/>
      <c r="G11" s="2"/>
    </row>
    <row r="12" spans="1:7" ht="7" customHeight="1">
      <c r="A12" s="7"/>
      <c r="B12" s="24"/>
      <c r="C12" s="27"/>
      <c r="D12" s="24"/>
      <c r="E12" s="28"/>
      <c r="F12" s="5"/>
      <c r="G12" s="2"/>
    </row>
    <row r="13" spans="1:7" ht="14.4" customHeight="1">
      <c r="A13" s="1"/>
      <c r="B13" s="13" t="s">
        <v>18</v>
      </c>
      <c r="C13" s="14" t="s">
        <v>10</v>
      </c>
      <c r="D13" s="14"/>
      <c r="E13" s="14" t="s">
        <v>0</v>
      </c>
      <c r="F13" s="1"/>
      <c r="G13" s="2"/>
    </row>
    <row r="14" spans="1:7">
      <c r="A14" s="1"/>
      <c r="B14" s="18" t="s">
        <v>2</v>
      </c>
      <c r="C14" s="26">
        <v>1000</v>
      </c>
      <c r="D14" s="20" t="s">
        <v>5</v>
      </c>
      <c r="E14" s="21">
        <v>4</v>
      </c>
      <c r="F14" s="1"/>
      <c r="G14" s="2"/>
    </row>
    <row r="15" spans="1:7" ht="7" customHeight="1">
      <c r="A15" s="7"/>
      <c r="B15" s="24"/>
      <c r="C15" s="27"/>
      <c r="D15" s="24"/>
      <c r="E15" s="28"/>
      <c r="F15" s="5"/>
      <c r="G15" s="2"/>
    </row>
    <row r="16" spans="1:7" ht="14.4" customHeight="1">
      <c r="A16" s="1"/>
      <c r="B16" s="13" t="s">
        <v>19</v>
      </c>
      <c r="C16" s="14" t="s">
        <v>10</v>
      </c>
      <c r="D16" s="14"/>
      <c r="E16" s="14"/>
      <c r="F16" s="1"/>
      <c r="G16" s="2"/>
    </row>
    <row r="17" spans="1:7">
      <c r="A17" s="1"/>
      <c r="B17" s="18" t="s">
        <v>22</v>
      </c>
      <c r="C17" s="29">
        <v>20</v>
      </c>
      <c r="D17" s="20" t="s">
        <v>5</v>
      </c>
      <c r="E17" s="18"/>
      <c r="F17" s="1"/>
      <c r="G17" s="2"/>
    </row>
    <row r="18" spans="1:7" ht="6.6" customHeight="1">
      <c r="A18" s="49"/>
      <c r="B18" s="50"/>
      <c r="C18" s="46"/>
      <c r="D18" s="47"/>
      <c r="E18" s="47"/>
      <c r="F18" s="1"/>
      <c r="G18" s="2"/>
    </row>
    <row r="19" spans="1:7" ht="15.6">
      <c r="A19" s="51"/>
      <c r="B19" s="52" t="s">
        <v>16</v>
      </c>
      <c r="C19" s="45"/>
      <c r="D19" s="45"/>
      <c r="E19" s="45"/>
      <c r="F19" s="5"/>
      <c r="G19" s="2"/>
    </row>
    <row r="20" spans="1:7">
      <c r="A20" s="1"/>
      <c r="B20" s="13" t="s">
        <v>21</v>
      </c>
      <c r="C20" s="30">
        <f>$C$6</f>
        <v>5</v>
      </c>
      <c r="D20" s="31"/>
      <c r="E20" s="32" t="s">
        <v>9</v>
      </c>
      <c r="F20" s="1"/>
      <c r="G20" s="2"/>
    </row>
    <row r="21" spans="1:7">
      <c r="A21" s="1"/>
      <c r="B21" s="33" t="s">
        <v>2</v>
      </c>
      <c r="C21" s="34">
        <f>$C27/$C$7</f>
        <v>3159.9999999999995</v>
      </c>
      <c r="D21" s="35" t="s">
        <v>5</v>
      </c>
      <c r="E21" s="36">
        <f>$E14*$C21/$C$14</f>
        <v>12.639999999999999</v>
      </c>
      <c r="F21" s="1"/>
      <c r="G21" s="2"/>
    </row>
    <row r="22" spans="1:7">
      <c r="A22" s="1"/>
      <c r="B22" s="33" t="s">
        <v>7</v>
      </c>
      <c r="C22" s="37">
        <f>1/C6</f>
        <v>0.2</v>
      </c>
      <c r="D22" s="35"/>
      <c r="E22" s="36">
        <f>E6/C6</f>
        <v>9</v>
      </c>
      <c r="F22" s="1"/>
      <c r="G22" s="2"/>
    </row>
    <row r="23" spans="1:7">
      <c r="A23" s="1"/>
      <c r="B23" s="33" t="s">
        <v>13</v>
      </c>
      <c r="C23" s="37">
        <f>1/$C$10*$C$21</f>
        <v>0.52666666666666662</v>
      </c>
      <c r="D23" s="38"/>
      <c r="E23" s="36">
        <f>$E$10/$C$10*$C$21</f>
        <v>4.2133333333333329</v>
      </c>
      <c r="F23" s="1"/>
      <c r="G23" s="2"/>
    </row>
    <row r="24" spans="1:7">
      <c r="A24" s="1"/>
      <c r="B24" s="33" t="s">
        <v>14</v>
      </c>
      <c r="C24" s="37">
        <f>1/$C$11*$C$21</f>
        <v>0.54482758620689642</v>
      </c>
      <c r="D24" s="38"/>
      <c r="E24" s="36">
        <f>$E$11/$C$11*$C$21</f>
        <v>4.3586206896551714</v>
      </c>
      <c r="F24" s="1"/>
      <c r="G24" s="2"/>
    </row>
    <row r="25" spans="1:7">
      <c r="A25" s="1"/>
      <c r="B25" s="39" t="s">
        <v>20</v>
      </c>
      <c r="C25" s="40"/>
      <c r="D25" s="41"/>
      <c r="E25" s="15">
        <f>SUM(E$21:E$24)</f>
        <v>30.211954022988504</v>
      </c>
      <c r="F25" s="1"/>
      <c r="G25" s="2"/>
    </row>
    <row r="26" spans="1:7" ht="7" customHeight="1">
      <c r="A26" s="1"/>
      <c r="B26" s="42"/>
      <c r="C26" s="42"/>
      <c r="D26" s="42"/>
      <c r="E26" s="42"/>
      <c r="F26" s="8"/>
      <c r="G26" s="2"/>
    </row>
    <row r="27" spans="1:7">
      <c r="A27" s="1"/>
      <c r="B27" s="39" t="s">
        <v>3</v>
      </c>
      <c r="C27" s="43">
        <f>$C$17*52.14*$C$6/$C$6</f>
        <v>1042.8</v>
      </c>
      <c r="D27" s="44" t="s">
        <v>5</v>
      </c>
      <c r="E27" s="16">
        <f>$E$25/$C$27</f>
        <v>2.8971954375708195E-2</v>
      </c>
      <c r="F27" s="17" t="s">
        <v>6</v>
      </c>
      <c r="G27" s="2"/>
    </row>
    <row r="28" spans="1:7" ht="29.1" customHeight="1">
      <c r="A28" s="6"/>
      <c r="B28" s="4"/>
      <c r="C28" s="4"/>
      <c r="D28" s="4"/>
      <c r="E28" s="4"/>
      <c r="F28" s="4"/>
      <c r="G28" s="3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osmoseur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Utiliser osmoseur pour son bac récifal</dc:title>
  <dc:subject>coût eau osmosée</dc:subject>
  <dc:creator/>
  <cp:lastModifiedBy/>
  <dcterms:created xsi:type="dcterms:W3CDTF">2006-09-16T00:00:00Z</dcterms:created>
  <dcterms:modified xsi:type="dcterms:W3CDTF">2021-07-05T19:25:47Z</dcterms:modified>
</cp:coreProperties>
</file>